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09be044464e682aa/Documents/AptiMap/Jeux de test/GHT Drôme/"/>
    </mc:Choice>
  </mc:AlternateContent>
  <xr:revisionPtr revIDLastSave="395" documentId="14_{AE4FCF30-24A2-4AA7-81C7-26F6012809FC}" xr6:coauthVersionLast="47" xr6:coauthVersionMax="47" xr10:uidLastSave="{0D0730A9-DDFD-40AA-95C4-62B187DE9955}"/>
  <bookViews>
    <workbookView xWindow="28680" yWindow="-120" windowWidth="29040" windowHeight="15720" xr2:uid="{4E1B7148-B97E-4AFF-97C1-145C324052E3}"/>
  </bookViews>
  <sheets>
    <sheet name="Plan action achats" sheetId="1" r:id="rId1"/>
  </sheets>
  <definedNames>
    <definedName name="_xlnm._FilterDatabase" localSheetId="0" hidden="1">'Plan action achats'!$A$1:$BH$21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10" i="1" l="1"/>
  <c r="X3" i="1"/>
  <c r="X4" i="1"/>
  <c r="X5" i="1"/>
  <c r="X6" i="1"/>
  <c r="X7" i="1"/>
  <c r="X8" i="1"/>
  <c r="X9" i="1"/>
  <c r="X11" i="1"/>
  <c r="X12" i="1"/>
  <c r="X13" i="1"/>
  <c r="X14" i="1"/>
  <c r="X15" i="1"/>
  <c r="X16" i="1"/>
  <c r="X17" i="1"/>
  <c r="X18" i="1"/>
  <c r="X19" i="1"/>
  <c r="X20" i="1"/>
  <c r="X21" i="1"/>
  <c r="X2" i="1"/>
</calcChain>
</file>

<file path=xl/sharedStrings.xml><?xml version="1.0" encoding="utf-8"?>
<sst xmlns="http://schemas.openxmlformats.org/spreadsheetml/2006/main" count="463" uniqueCount="132">
  <si>
    <t>Nom support BDD :</t>
  </si>
  <si>
    <t>Numéro ligne</t>
  </si>
  <si>
    <t>Numéro Projet</t>
  </si>
  <si>
    <t>Code Etab (Finess)</t>
  </si>
  <si>
    <t>Périmètre du projet</t>
  </si>
  <si>
    <t>Nom de l’Etab concerné par le projet</t>
  </si>
  <si>
    <t>Budget principal</t>
  </si>
  <si>
    <t>Famille</t>
  </si>
  <si>
    <t>Domaine</t>
  </si>
  <si>
    <t>Catégorie</t>
  </si>
  <si>
    <t>Segment</t>
  </si>
  <si>
    <t>Code nomenclature
(8 caractères)</t>
  </si>
  <si>
    <t>Code comptable</t>
  </si>
  <si>
    <t>Intitulé du projet achats</t>
  </si>
  <si>
    <t>Description</t>
  </si>
  <si>
    <t>Mutualisation ?</t>
  </si>
  <si>
    <t>Opérateur de mutualisation</t>
  </si>
  <si>
    <t>Levier</t>
  </si>
  <si>
    <t>Investissement/
Exploitation</t>
  </si>
  <si>
    <t>Statut</t>
  </si>
  <si>
    <r>
      <t>Date de début</t>
    </r>
    <r>
      <rPr>
        <sz val="9"/>
        <rFont val="Arial"/>
        <family val="2"/>
      </rPr>
      <t xml:space="preserve"> (notification du marché, lancement de l'action)
</t>
    </r>
    <r>
      <rPr>
        <u/>
        <sz val="9"/>
        <rFont val="Arial"/>
        <family val="2"/>
      </rPr>
      <t>dd/mm/aaaa</t>
    </r>
  </si>
  <si>
    <t>Durée de l'action ou du marché en mois</t>
  </si>
  <si>
    <t>Date de fin de comptabilisation des gains</t>
  </si>
  <si>
    <t>Part sur l'année N</t>
  </si>
  <si>
    <t>Part sur l'année N+1</t>
  </si>
  <si>
    <t>Montant de référence annuel (€ TTC)</t>
  </si>
  <si>
    <t>Gains identifiés base 12 mois
(€ TTC)</t>
  </si>
  <si>
    <t>Gains notifiés base 12 mois
(€ TTC)</t>
  </si>
  <si>
    <t>Gains réalisés base 12 mois
(€ TTC)</t>
  </si>
  <si>
    <t>Performance sur périmètre traité</t>
  </si>
  <si>
    <t xml:space="preserve">Poids de l’action dans les gains </t>
  </si>
  <si>
    <t>Type d'effet budgétaire</t>
  </si>
  <si>
    <t>Estimation de l'impact RH
(en €)</t>
  </si>
  <si>
    <t>Gains achats au sens ONDAM du terme?</t>
  </si>
  <si>
    <t>Hors programmation ?</t>
  </si>
  <si>
    <t>Priorité</t>
  </si>
  <si>
    <t>Chef de projet achat</t>
  </si>
  <si>
    <t>Equipe projet</t>
  </si>
  <si>
    <t>Sanitaire</t>
  </si>
  <si>
    <t/>
  </si>
  <si>
    <t>GCXXXXXX</t>
  </si>
  <si>
    <t>Achat de pièces détachées de lits</t>
  </si>
  <si>
    <t>Négociation avec trois fournisseurs (ARJO, HILLROM, LINETT)</t>
  </si>
  <si>
    <t>En cours</t>
  </si>
  <si>
    <t>Effet prix induit</t>
  </si>
  <si>
    <t>OUI</t>
  </si>
  <si>
    <t>-</t>
  </si>
  <si>
    <t>UniHA</t>
  </si>
  <si>
    <t>IOXXXXXX</t>
  </si>
  <si>
    <t>Investissement</t>
  </si>
  <si>
    <t>HOTELLERIE</t>
  </si>
  <si>
    <t>RESTAURATION</t>
  </si>
  <si>
    <t>HDXXXXXX</t>
  </si>
  <si>
    <t>Action sur les prix</t>
  </si>
  <si>
    <t>GBXXXXXX</t>
  </si>
  <si>
    <t>BLANCHISSERIE</t>
  </si>
  <si>
    <t>HAXXXXXX</t>
  </si>
  <si>
    <t>EQUIPEMENTS et FOURNITURES GENERALES</t>
  </si>
  <si>
    <t>EAXXXXXX</t>
  </si>
  <si>
    <t>Procédure avec négociation tarifaire pour 7 etablissements du GHT ALLIER PUY DE DOME</t>
  </si>
  <si>
    <t>Terminé</t>
  </si>
  <si>
    <t>Substitution produits entretien</t>
  </si>
  <si>
    <t>IVXXXXXX</t>
  </si>
  <si>
    <t>location imprimantes</t>
  </si>
  <si>
    <t>DECHETS</t>
  </si>
  <si>
    <t>HBXXXXXX</t>
  </si>
  <si>
    <t>Achat de sacs plastiques</t>
  </si>
  <si>
    <t>Procédure négociée</t>
  </si>
  <si>
    <t>CH Ardèche Nord</t>
  </si>
  <si>
    <t>CH de Saint Félicien</t>
  </si>
  <si>
    <t>CHU de Saint Etienne</t>
  </si>
  <si>
    <t>CH de Roanne</t>
  </si>
  <si>
    <t>CH Maurice André</t>
  </si>
  <si>
    <t>CH d'Amplepuis</t>
  </si>
  <si>
    <t>CH de Saint Symphorien sur Coise</t>
  </si>
  <si>
    <t>Sans objet</t>
  </si>
  <si>
    <t>Mutualisation</t>
  </si>
  <si>
    <t>Standardisation</t>
  </si>
  <si>
    <t>Ugap</t>
  </si>
  <si>
    <t>EQUIPEMENTS GENRAUX</t>
  </si>
  <si>
    <t>INFORMATIQUE</t>
  </si>
  <si>
    <t>SYSTÈME D'IMPRESSION</t>
  </si>
  <si>
    <t>POSTE FIXE (POSTE TOUT OS, TOUT FORMAT, ÉCRAN)</t>
  </si>
  <si>
    <t>ACQUISITION EN EXPLOITATION ET INVESTISSEMENT</t>
  </si>
  <si>
    <t>LOCATION</t>
  </si>
  <si>
    <t>IMPRIMANTE</t>
  </si>
  <si>
    <t xml:space="preserve">FOURNITURES DE BUREAU </t>
  </si>
  <si>
    <t>PAPIER ET CARTONS</t>
  </si>
  <si>
    <t>PETITES FOURNITURES DE BUREAU ET ÉTIQUETTES</t>
  </si>
  <si>
    <t>EQUIPEMENTS POUR ENVIRONNEMENT SOINS ET PATIENTS</t>
  </si>
  <si>
    <t>MOBILIER DE CHAMBRE POUR HOSPITALISATION MCO, DE SOINS AIGUS, DE RÉA, PÉDIATRIQUE ET PSYCHIATRIQUE</t>
  </si>
  <si>
    <t>EQUIPEMENTS ET MATÉRIELS INDUSTRIELS/PROFESSIONNELS D'ENTRETIEN ET D'HYGIÈNE</t>
  </si>
  <si>
    <t>EQUIPEMENTS POUR ENVIRONNEMENT LOGISTIQUE ET HÔTELIER</t>
  </si>
  <si>
    <t>EQUIPEMENTS</t>
  </si>
  <si>
    <t>CONSOMMABLES</t>
  </si>
  <si>
    <t>ÉQUIPEMENTS</t>
  </si>
  <si>
    <t xml:space="preserve">Brigitte Lombard </t>
  </si>
  <si>
    <t>Fournitures de bureau</t>
  </si>
  <si>
    <t>Achat de lits médicalisés d'occasion</t>
  </si>
  <si>
    <t>Achat de fauteuils d'occasion</t>
  </si>
  <si>
    <t>Achats équipements extérieurs</t>
  </si>
  <si>
    <t>Achat chariot alu à fond mobile</t>
  </si>
  <si>
    <t>Auto-laveuse</t>
  </si>
  <si>
    <t>Maarché électro ménager</t>
  </si>
  <si>
    <t>Achat lavettes bandeaux gaze</t>
  </si>
  <si>
    <t>Contrat de maintenance pour les installations frigorifiques</t>
  </si>
  <si>
    <t>Achat poste informatique</t>
  </si>
  <si>
    <t>Informatique</t>
  </si>
  <si>
    <t>Fournitures, papier, consommables informatiques, fax et agendas</t>
  </si>
  <si>
    <t>Remplacement de produits par produits moins cher</t>
  </si>
  <si>
    <t>Achat de lits d'occasion d'un établissement voisin pour un service de SSR</t>
  </si>
  <si>
    <t>Achat de fauteuils d'occasion d'un établissement voisin pour un service de SSR</t>
  </si>
  <si>
    <t>Tour + écran</t>
  </si>
  <si>
    <t>Achat de matéreil informatique d'occasion</t>
  </si>
  <si>
    <t>Renouvellement LOA</t>
  </si>
  <si>
    <r>
      <t xml:space="preserve">Durée d’amortissement
</t>
    </r>
    <r>
      <rPr>
        <sz val="9"/>
        <color theme="0"/>
        <rFont val="Arial"/>
        <family val="2"/>
      </rPr>
      <t>si invest. (nb entier en années)</t>
    </r>
  </si>
  <si>
    <t>Gains identifiés - Impact 2021 (€ TTC)</t>
  </si>
  <si>
    <t>Gains identifiés - Impact 2022 (€ TTC)</t>
  </si>
  <si>
    <t>Gains notifiés - Impact 2021 (€TTC)</t>
  </si>
  <si>
    <t>Gains notifiés - Impact 2022 (€TTC)</t>
  </si>
  <si>
    <t>Gains réalisés - Impact 2021 (€TTC)</t>
  </si>
  <si>
    <t>Gains réalisés - Impact 2022 (€TTC)</t>
  </si>
  <si>
    <t xml:space="preserve"> Impact 2021 (€TTC)</t>
  </si>
  <si>
    <t xml:space="preserve"> Impact 2022 (€TTC)</t>
  </si>
  <si>
    <t>Résah</t>
  </si>
  <si>
    <t>Ingénierie juridique</t>
  </si>
  <si>
    <t>Négociation</t>
  </si>
  <si>
    <t>Exploitation</t>
  </si>
  <si>
    <t>GHT Direction des achats</t>
  </si>
  <si>
    <t>Intra Direction</t>
  </si>
  <si>
    <t>Inter Directions</t>
  </si>
  <si>
    <t>GHT SUD DROME ARDECHE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</si>
</sst>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(&quot;€&quot;* #,##0_);_(&quot;€&quot;* &quot;-&quot;#,##0_);_(&quot;€&quot;* &quot;-&quot;_);_(@_)"/>
    <numFmt numFmtId="166" formatCode="0.0"/>
    <numFmt numFmtId="167" formatCode="[Color43]_(&quot;€&quot;* #,##0_);[Red]_(&quot;€&quot;* &quot;-&quot;#,##0_);_(&quot;€&quot;* &quot;-&quot;_);_(@_)"/>
  </numFmts>
  <fonts count="1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b/>
      <sz val="9"/>
      <name val="Arial"/>
      <family val="2"/>
    </font>
    <font>
      <sz val="9"/>
      <name val="Arial"/>
      <family val="2"/>
    </font>
    <font>
      <u/>
      <sz val="9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sz val="9"/>
      <color theme="0"/>
      <name val="Arial"/>
      <family val="2"/>
    </font>
    <font>
      <sz val="12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auto="1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954CC"/>
        <bgColor indexed="64"/>
      </patternFill>
    </fill>
  </fills>
  <borders count="5">
    <border>
      <left/>
      <right/>
      <top/>
      <bottom/>
      <diagonal/>
    </border>
    <border>
      <left/>
      <right/>
      <top style="dotted">
        <color theme="0" tint="-0.24994659260841701"/>
      </top>
      <bottom style="dotted">
        <color theme="0" tint="-0.2499465926084170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thin">
        <color theme="8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8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1" xfId="1" applyFont="1" applyBorder="1" applyAlignment="1">
      <alignment vertical="center"/>
    </xf>
    <xf numFmtId="14" fontId="7" fillId="0" borderId="1" xfId="0" applyNumberFormat="1" applyFont="1" applyBorder="1" applyAlignment="1">
      <alignment vertical="center"/>
    </xf>
    <xf numFmtId="166" fontId="7" fillId="0" borderId="1" xfId="0" applyNumberFormat="1" applyFont="1" applyBorder="1" applyAlignment="1">
      <alignment vertical="center"/>
    </xf>
    <xf numFmtId="1" fontId="2" fillId="0" borderId="1" xfId="0" applyNumberFormat="1" applyFont="1" applyBorder="1" applyAlignment="1">
      <alignment vertical="center"/>
    </xf>
    <xf numFmtId="165" fontId="2" fillId="0" borderId="1" xfId="0" applyNumberFormat="1" applyFont="1" applyBorder="1" applyAlignment="1">
      <alignment vertical="center"/>
    </xf>
    <xf numFmtId="167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165" fontId="2" fillId="6" borderId="1" xfId="0" applyNumberFormat="1" applyFont="1" applyFill="1" applyBorder="1" applyAlignment="1">
      <alignment vertical="center"/>
    </xf>
    <xf numFmtId="0" fontId="2" fillId="6" borderId="1" xfId="0" quotePrefix="1" applyFont="1" applyFill="1" applyBorder="1" applyAlignment="1">
      <alignment horizontal="center" vertical="center"/>
    </xf>
    <xf numFmtId="0" fontId="2" fillId="0" borderId="1" xfId="1" applyBorder="1" applyAlignment="1">
      <alignment vertical="center" wrapText="1"/>
    </xf>
    <xf numFmtId="14" fontId="2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7" borderId="2" xfId="2" applyFont="1" applyFill="1" applyBorder="1" applyAlignment="1">
      <alignment horizontal="center" vertical="center" wrapText="1"/>
    </xf>
    <xf numFmtId="0" fontId="8" fillId="8" borderId="3" xfId="2" applyFont="1" applyFill="1" applyBorder="1" applyAlignment="1">
      <alignment horizontal="center" vertical="center" wrapText="1"/>
    </xf>
    <xf numFmtId="0" fontId="8" fillId="8" borderId="3" xfId="2" applyFont="1" applyFill="1" applyBorder="1" applyAlignment="1" applyProtection="1">
      <alignment horizontal="center" vertical="center" wrapText="1"/>
      <protection hidden="1"/>
    </xf>
    <xf numFmtId="0" fontId="8" fillId="9" borderId="3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10" borderId="3" xfId="2" applyFont="1" applyFill="1" applyBorder="1" applyAlignment="1">
      <alignment horizontal="center" vertical="center" wrapText="1"/>
    </xf>
    <xf numFmtId="0" fontId="8" fillId="11" borderId="3" xfId="2" applyFont="1" applyFill="1" applyBorder="1" applyAlignment="1">
      <alignment horizontal="center" vertical="center" wrapText="1"/>
    </xf>
    <xf numFmtId="0" fontId="4" fillId="3" borderId="3" xfId="2" applyFont="1" applyFill="1" applyBorder="1" applyAlignment="1">
      <alignment horizontal="center" vertical="center" wrapText="1"/>
    </xf>
    <xf numFmtId="0" fontId="8" fillId="12" borderId="3" xfId="2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2" borderId="3" xfId="2" applyFont="1" applyFill="1" applyBorder="1" applyAlignment="1" applyProtection="1">
      <alignment horizontal="center" vertical="center" wrapText="1"/>
      <protection hidden="1"/>
    </xf>
    <xf numFmtId="0" fontId="4" fillId="4" borderId="3" xfId="2" applyFont="1" applyFill="1" applyBorder="1" applyAlignment="1">
      <alignment horizontal="center" vertical="center" wrapText="1"/>
    </xf>
    <xf numFmtId="0" fontId="4" fillId="4" borderId="4" xfId="2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10" fillId="0" borderId="0" xfId="0" applyFont="1" applyAlignment="1">
      <alignment vertical="center"/>
    </xf>
  </cellXfs>
  <cellStyles count="3">
    <cellStyle name="Normal" xfId="0" builtinId="0"/>
    <cellStyle name="Normal 2" xfId="1" xr:uid="{DF929B1C-9CC4-4F76-9BDF-95F41D886678}"/>
    <cellStyle name="Normal 4" xfId="2" xr:uid="{E93867BA-AA19-4F8A-830F-7C8C35530527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4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ACA57-D94B-470A-BB8B-26C36E246F66}">
  <sheetPr>
    <tabColor theme="5"/>
  </sheetPr>
  <dimension ref="A1:AZ21"/>
  <sheetViews>
    <sheetView showGridLines="0" tabSelected="1" zoomScale="75" zoomScaleNormal="75" workbookViewId="0">
      <pane xSplit="1" ySplit="1" topLeftCell="O7" activePane="bottomRight" state="frozen"/>
      <selection pane="topRight" activeCell="B1" sqref="B1"/>
      <selection pane="bottomLeft" activeCell="A2" sqref="A2"/>
      <selection pane="bottomRight" activeCell="X14" sqref="X14"/>
    </sheetView>
  </sheetViews>
  <sheetFormatPr baseColWidth="10" defaultColWidth="11.44140625" defaultRowHeight="13.8"/>
  <cols>
    <col min="1" max="1" width="20.6640625" style="1" customWidth="1"/>
    <col min="2" max="2" width="8.77734375" style="1" customWidth="1"/>
    <col min="3" max="3" width="8.44140625" style="1" customWidth="1"/>
    <col min="4" max="4" width="13" style="2" customWidth="1"/>
    <col min="5" max="5" width="30.21875" style="1" customWidth="1"/>
    <col min="6" max="6" width="29.44140625" style="1" customWidth="1"/>
    <col min="7" max="7" width="13.88671875" style="1" customWidth="1"/>
    <col min="8" max="8" width="30" style="1" customWidth="1"/>
    <col min="9" max="9" width="66" style="1" customWidth="1"/>
    <col min="10" max="10" width="61.44140625" style="1" customWidth="1"/>
    <col min="11" max="11" width="11.44140625" style="1"/>
    <col min="12" max="12" width="14.21875" style="1" customWidth="1"/>
    <col min="13" max="13" width="11.44140625" style="1"/>
    <col min="14" max="14" width="40" style="1" customWidth="1"/>
    <col min="15" max="15" width="55.5546875" style="1" customWidth="1"/>
    <col min="16" max="16" width="15.33203125" style="1" customWidth="1"/>
    <col min="17" max="17" width="16.44140625" style="1" customWidth="1"/>
    <col min="18" max="18" width="24.109375" style="1" customWidth="1"/>
    <col min="19" max="23" width="11.44140625" style="1"/>
    <col min="24" max="25" width="14.6640625" style="1" customWidth="1"/>
    <col min="26" max="26" width="11.44140625" style="1"/>
    <col min="27" max="27" width="13" style="1" bestFit="1" customWidth="1"/>
    <col min="28" max="43" width="11.44140625" style="1"/>
    <col min="44" max="44" width="11.44140625" style="2"/>
    <col min="45" max="45" width="11.44140625" style="1"/>
    <col min="46" max="46" width="23.44140625" style="1" customWidth="1"/>
    <col min="47" max="16384" width="11.44140625" style="1"/>
  </cols>
  <sheetData>
    <row r="1" spans="1:52" s="32" customFormat="1" ht="74.400000000000006" customHeight="1" thickBot="1">
      <c r="A1" s="19" t="s">
        <v>0</v>
      </c>
      <c r="B1" s="20" t="s">
        <v>1</v>
      </c>
      <c r="C1" s="20" t="s">
        <v>2</v>
      </c>
      <c r="D1" s="21" t="s">
        <v>3</v>
      </c>
      <c r="E1" s="20" t="s">
        <v>4</v>
      </c>
      <c r="F1" s="20" t="s">
        <v>5</v>
      </c>
      <c r="G1" s="21" t="s">
        <v>6</v>
      </c>
      <c r="H1" s="22" t="s">
        <v>7</v>
      </c>
      <c r="I1" s="22" t="s">
        <v>8</v>
      </c>
      <c r="J1" s="22" t="s">
        <v>9</v>
      </c>
      <c r="K1" s="22" t="s">
        <v>10</v>
      </c>
      <c r="L1" s="23" t="s">
        <v>11</v>
      </c>
      <c r="M1" s="24" t="s">
        <v>12</v>
      </c>
      <c r="N1" s="25" t="s">
        <v>13</v>
      </c>
      <c r="O1" s="25" t="s">
        <v>14</v>
      </c>
      <c r="P1" s="25" t="s">
        <v>15</v>
      </c>
      <c r="Q1" s="25" t="s">
        <v>16</v>
      </c>
      <c r="R1" s="25" t="s">
        <v>17</v>
      </c>
      <c r="S1" s="25" t="s">
        <v>18</v>
      </c>
      <c r="T1" s="25" t="s">
        <v>115</v>
      </c>
      <c r="U1" s="25" t="s">
        <v>19</v>
      </c>
      <c r="V1" s="23" t="s">
        <v>20</v>
      </c>
      <c r="W1" s="23" t="s">
        <v>21</v>
      </c>
      <c r="X1" s="26" t="s">
        <v>22</v>
      </c>
      <c r="Y1" s="26" t="s">
        <v>23</v>
      </c>
      <c r="Z1" s="26" t="s">
        <v>24</v>
      </c>
      <c r="AA1" s="27" t="s">
        <v>25</v>
      </c>
      <c r="AB1" s="27" t="s">
        <v>26</v>
      </c>
      <c r="AC1" s="27" t="s">
        <v>116</v>
      </c>
      <c r="AD1" s="27" t="s">
        <v>117</v>
      </c>
      <c r="AE1" s="27" t="s">
        <v>27</v>
      </c>
      <c r="AF1" s="27" t="s">
        <v>118</v>
      </c>
      <c r="AG1" s="27" t="s">
        <v>119</v>
      </c>
      <c r="AH1" s="27" t="s">
        <v>28</v>
      </c>
      <c r="AI1" s="27" t="s">
        <v>120</v>
      </c>
      <c r="AJ1" s="27" t="s">
        <v>121</v>
      </c>
      <c r="AK1" s="27" t="s">
        <v>122</v>
      </c>
      <c r="AL1" s="27" t="s">
        <v>123</v>
      </c>
      <c r="AM1" s="27" t="s">
        <v>29</v>
      </c>
      <c r="AN1" s="27" t="s">
        <v>30</v>
      </c>
      <c r="AO1" s="27" t="s">
        <v>31</v>
      </c>
      <c r="AP1" s="28" t="s">
        <v>32</v>
      </c>
      <c r="AQ1" s="29" t="s">
        <v>33</v>
      </c>
      <c r="AR1" s="29" t="s">
        <v>34</v>
      </c>
      <c r="AS1" s="30" t="s">
        <v>35</v>
      </c>
      <c r="AT1" s="30" t="s">
        <v>36</v>
      </c>
      <c r="AU1" s="31" t="s">
        <v>37</v>
      </c>
    </row>
    <row r="2" spans="1:52" s="13" customFormat="1" ht="15.6">
      <c r="A2" s="34" t="s">
        <v>131</v>
      </c>
      <c r="B2" s="3">
        <v>1426</v>
      </c>
      <c r="C2" s="3">
        <v>1426</v>
      </c>
      <c r="D2" s="18">
        <v>30002158</v>
      </c>
      <c r="E2" s="3" t="s">
        <v>68</v>
      </c>
      <c r="F2" t="s">
        <v>128</v>
      </c>
      <c r="G2" s="4" t="s">
        <v>38</v>
      </c>
      <c r="H2" s="4" t="s">
        <v>57</v>
      </c>
      <c r="I2" s="4" t="s">
        <v>86</v>
      </c>
      <c r="J2" s="4" t="s">
        <v>87</v>
      </c>
      <c r="K2" s="4" t="s">
        <v>39</v>
      </c>
      <c r="L2" s="4" t="s">
        <v>58</v>
      </c>
      <c r="M2" s="4" t="s">
        <v>39</v>
      </c>
      <c r="N2" s="5" t="s">
        <v>97</v>
      </c>
      <c r="O2" s="5" t="s">
        <v>108</v>
      </c>
      <c r="P2" t="s">
        <v>129</v>
      </c>
      <c r="Q2" s="5" t="s">
        <v>75</v>
      </c>
      <c r="R2" s="5" t="s">
        <v>53</v>
      </c>
      <c r="S2" s="5" t="s">
        <v>127</v>
      </c>
      <c r="T2" s="5"/>
      <c r="U2" s="5" t="s">
        <v>43</v>
      </c>
      <c r="V2" s="6">
        <v>44562</v>
      </c>
      <c r="W2" s="7">
        <v>11.967213114754099</v>
      </c>
      <c r="X2" s="6">
        <f>DATE(YEAR(V2), MONTH(V2)+W2, DAY(V2))</f>
        <v>44896</v>
      </c>
      <c r="Y2" s="8">
        <v>365</v>
      </c>
      <c r="Z2" s="8">
        <v>0</v>
      </c>
      <c r="AA2" s="9">
        <v>10583</v>
      </c>
      <c r="AB2" s="10">
        <v>4211</v>
      </c>
      <c r="AC2" s="10">
        <v>4211</v>
      </c>
      <c r="AD2" s="10">
        <v>0</v>
      </c>
      <c r="AE2" s="10"/>
      <c r="AF2" s="10"/>
      <c r="AG2" s="10"/>
      <c r="AH2" s="11"/>
      <c r="AI2" s="11"/>
      <c r="AJ2" s="11"/>
      <c r="AK2" s="10">
        <v>4211</v>
      </c>
      <c r="AL2" s="10">
        <v>0</v>
      </c>
      <c r="AM2" s="12">
        <v>0.39789999999999998</v>
      </c>
      <c r="AN2" s="12">
        <v>8.7305867830029214E-4</v>
      </c>
      <c r="AO2" s="13" t="s">
        <v>44</v>
      </c>
      <c r="AP2" s="14"/>
      <c r="AQ2" s="13" t="s">
        <v>45</v>
      </c>
      <c r="AR2" s="15" t="s">
        <v>46</v>
      </c>
      <c r="AS2" s="11"/>
      <c r="AT2" s="16" t="s">
        <v>96</v>
      </c>
      <c r="AU2" s="16"/>
      <c r="AV2" s="17"/>
      <c r="AW2" s="11"/>
      <c r="AX2" s="11"/>
      <c r="AY2" s="11"/>
      <c r="AZ2" s="11"/>
    </row>
    <row r="3" spans="1:52" s="13" customFormat="1" ht="15.6">
      <c r="A3" s="34" t="s">
        <v>131</v>
      </c>
      <c r="B3" s="3">
        <v>1376</v>
      </c>
      <c r="C3" s="3">
        <v>1376</v>
      </c>
      <c r="D3" s="18">
        <v>630780997</v>
      </c>
      <c r="E3" s="3" t="s">
        <v>69</v>
      </c>
      <c r="F3" t="s">
        <v>128</v>
      </c>
      <c r="G3" s="4" t="s">
        <v>38</v>
      </c>
      <c r="H3" s="4" t="s">
        <v>57</v>
      </c>
      <c r="I3" s="4" t="s">
        <v>86</v>
      </c>
      <c r="J3" s="4" t="s">
        <v>88</v>
      </c>
      <c r="K3" s="4" t="s">
        <v>39</v>
      </c>
      <c r="L3" s="4" t="s">
        <v>58</v>
      </c>
      <c r="M3" s="4" t="s">
        <v>39</v>
      </c>
      <c r="N3" s="5" t="s">
        <v>61</v>
      </c>
      <c r="O3" s="5" t="s">
        <v>109</v>
      </c>
      <c r="P3" t="s">
        <v>129</v>
      </c>
      <c r="Q3" s="5" t="s">
        <v>75</v>
      </c>
      <c r="R3" s="5" t="s">
        <v>77</v>
      </c>
      <c r="S3" s="5" t="s">
        <v>127</v>
      </c>
      <c r="T3" s="5"/>
      <c r="U3" s="5" t="s">
        <v>43</v>
      </c>
      <c r="V3" s="6">
        <v>44805</v>
      </c>
      <c r="W3" s="7">
        <v>11.967213114754099</v>
      </c>
      <c r="X3" s="6">
        <f t="shared" ref="X3:X21" si="0">DATE(YEAR(V3), MONTH(V3)+W3, DAY(V3))</f>
        <v>45139</v>
      </c>
      <c r="Y3" s="8">
        <v>122</v>
      </c>
      <c r="Z3" s="8">
        <v>243</v>
      </c>
      <c r="AA3" s="9">
        <v>3400</v>
      </c>
      <c r="AB3" s="10">
        <v>1200</v>
      </c>
      <c r="AC3" s="10">
        <v>401.09589041095899</v>
      </c>
      <c r="AD3" s="10">
        <v>798.90410958904101</v>
      </c>
      <c r="AE3" s="10"/>
      <c r="AF3" s="10"/>
      <c r="AG3" s="10"/>
      <c r="AH3" s="11"/>
      <c r="AI3" s="11"/>
      <c r="AJ3" s="11"/>
      <c r="AK3" s="10">
        <v>401.09589041095899</v>
      </c>
      <c r="AL3" s="10">
        <v>798.90410958904101</v>
      </c>
      <c r="AM3" s="12">
        <v>0.35289999999999999</v>
      </c>
      <c r="AN3" s="12">
        <v>8.3158453563018448E-5</v>
      </c>
      <c r="AO3" s="13" t="s">
        <v>44</v>
      </c>
      <c r="AP3" s="14"/>
      <c r="AQ3" s="13" t="s">
        <v>45</v>
      </c>
      <c r="AR3" s="15" t="s">
        <v>46</v>
      </c>
      <c r="AS3" s="11"/>
      <c r="AT3" s="16" t="s">
        <v>96</v>
      </c>
      <c r="AU3" s="16"/>
      <c r="AV3" s="17"/>
      <c r="AW3" s="11"/>
      <c r="AX3" s="11"/>
      <c r="AY3" s="11"/>
      <c r="AZ3" s="11"/>
    </row>
    <row r="4" spans="1:52" s="13" customFormat="1" ht="15.6">
      <c r="A4" s="34" t="s">
        <v>131</v>
      </c>
      <c r="B4" s="3">
        <v>1406</v>
      </c>
      <c r="C4" s="3">
        <v>1406</v>
      </c>
      <c r="D4" s="18">
        <v>30002158</v>
      </c>
      <c r="E4" s="3" t="s">
        <v>68</v>
      </c>
      <c r="F4" s="3" t="s">
        <v>68</v>
      </c>
      <c r="G4" s="4" t="s">
        <v>38</v>
      </c>
      <c r="H4" s="4" t="s">
        <v>79</v>
      </c>
      <c r="I4" s="4" t="s">
        <v>89</v>
      </c>
      <c r="J4" s="4" t="s">
        <v>90</v>
      </c>
      <c r="K4" s="4" t="s">
        <v>39</v>
      </c>
      <c r="L4" s="4" t="s">
        <v>40</v>
      </c>
      <c r="M4" s="4" t="s">
        <v>39</v>
      </c>
      <c r="N4" s="5" t="s">
        <v>98</v>
      </c>
      <c r="O4" s="5" t="s">
        <v>110</v>
      </c>
      <c r="P4" t="s">
        <v>129</v>
      </c>
      <c r="Q4" s="5" t="s">
        <v>75</v>
      </c>
      <c r="R4" s="5" t="s">
        <v>53</v>
      </c>
      <c r="S4" s="5" t="s">
        <v>127</v>
      </c>
      <c r="T4" s="5"/>
      <c r="U4" s="5" t="s">
        <v>43</v>
      </c>
      <c r="V4" s="6">
        <v>44562</v>
      </c>
      <c r="W4" s="7">
        <v>11.967213114754099</v>
      </c>
      <c r="X4" s="6">
        <f t="shared" si="0"/>
        <v>44896</v>
      </c>
      <c r="Y4" s="8">
        <v>365</v>
      </c>
      <c r="Z4" s="8">
        <v>0</v>
      </c>
      <c r="AA4" s="9">
        <v>4960</v>
      </c>
      <c r="AB4" s="10">
        <v>57664</v>
      </c>
      <c r="AC4" s="10">
        <v>57664</v>
      </c>
      <c r="AD4" s="10">
        <v>0</v>
      </c>
      <c r="AE4" s="10"/>
      <c r="AF4" s="10"/>
      <c r="AG4" s="10"/>
      <c r="AH4" s="11"/>
      <c r="AI4" s="11"/>
      <c r="AJ4" s="11"/>
      <c r="AK4" s="10">
        <v>57664</v>
      </c>
      <c r="AL4" s="10">
        <v>0</v>
      </c>
      <c r="AM4" s="12">
        <v>11.6258</v>
      </c>
      <c r="AN4" s="12">
        <v>1.1955368232132047E-2</v>
      </c>
      <c r="AO4" s="13" t="s">
        <v>44</v>
      </c>
      <c r="AP4" s="14"/>
      <c r="AQ4" s="13" t="s">
        <v>45</v>
      </c>
      <c r="AR4" s="15" t="s">
        <v>46</v>
      </c>
      <c r="AS4" s="11"/>
      <c r="AT4" s="16" t="s">
        <v>96</v>
      </c>
      <c r="AU4" s="16"/>
      <c r="AV4" s="17"/>
      <c r="AW4" s="11"/>
      <c r="AX4" s="11"/>
      <c r="AY4" s="11"/>
      <c r="AZ4" s="11"/>
    </row>
    <row r="5" spans="1:52" s="13" customFormat="1" ht="15.6">
      <c r="A5" s="34" t="s">
        <v>131</v>
      </c>
      <c r="B5" s="3">
        <v>1407</v>
      </c>
      <c r="C5" s="3">
        <v>1407</v>
      </c>
      <c r="D5" s="18">
        <v>30002158</v>
      </c>
      <c r="E5" s="3" t="s">
        <v>68</v>
      </c>
      <c r="F5" s="3" t="s">
        <v>68</v>
      </c>
      <c r="G5" s="4" t="s">
        <v>38</v>
      </c>
      <c r="H5" s="4" t="s">
        <v>79</v>
      </c>
      <c r="I5" s="4" t="s">
        <v>89</v>
      </c>
      <c r="J5" s="4" t="s">
        <v>90</v>
      </c>
      <c r="K5" s="4" t="s">
        <v>39</v>
      </c>
      <c r="L5" s="4" t="s">
        <v>40</v>
      </c>
      <c r="M5" s="4" t="s">
        <v>39</v>
      </c>
      <c r="N5" s="5" t="s">
        <v>99</v>
      </c>
      <c r="O5" s="5" t="s">
        <v>111</v>
      </c>
      <c r="P5" t="s">
        <v>129</v>
      </c>
      <c r="Q5" s="5" t="s">
        <v>75</v>
      </c>
      <c r="R5" s="5" t="s">
        <v>53</v>
      </c>
      <c r="S5" s="5" t="s">
        <v>127</v>
      </c>
      <c r="T5" s="5"/>
      <c r="U5" s="5" t="s">
        <v>43</v>
      </c>
      <c r="V5" s="6">
        <v>44562</v>
      </c>
      <c r="W5" s="7">
        <v>11.967213114754099</v>
      </c>
      <c r="X5" s="6">
        <f t="shared" si="0"/>
        <v>44896</v>
      </c>
      <c r="Y5" s="8">
        <v>365</v>
      </c>
      <c r="Z5" s="8">
        <v>0</v>
      </c>
      <c r="AA5" s="9">
        <v>1550</v>
      </c>
      <c r="AB5" s="10">
        <v>4580</v>
      </c>
      <c r="AC5" s="10">
        <v>4580</v>
      </c>
      <c r="AD5" s="10">
        <v>0</v>
      </c>
      <c r="AE5" s="10"/>
      <c r="AF5" s="10"/>
      <c r="AG5" s="10"/>
      <c r="AH5" s="11"/>
      <c r="AI5" s="11"/>
      <c r="AJ5" s="11"/>
      <c r="AK5" s="10">
        <v>4580</v>
      </c>
      <c r="AL5" s="10">
        <v>0</v>
      </c>
      <c r="AM5" s="12">
        <v>2.9548000000000001</v>
      </c>
      <c r="AN5" s="12">
        <v>9.4956275151159778E-4</v>
      </c>
      <c r="AO5" s="13" t="s">
        <v>44</v>
      </c>
      <c r="AP5" s="14"/>
      <c r="AQ5" s="13" t="s">
        <v>45</v>
      </c>
      <c r="AR5" s="15" t="s">
        <v>46</v>
      </c>
      <c r="AS5" s="11"/>
      <c r="AT5" s="16" t="s">
        <v>96</v>
      </c>
      <c r="AU5" s="16"/>
      <c r="AV5" s="17"/>
      <c r="AW5" s="11"/>
      <c r="AX5" s="11"/>
      <c r="AY5" s="11"/>
      <c r="AZ5" s="11"/>
    </row>
    <row r="6" spans="1:52" s="13" customFormat="1" ht="15.6">
      <c r="A6" s="34" t="s">
        <v>131</v>
      </c>
      <c r="B6" s="3">
        <v>1419</v>
      </c>
      <c r="C6" s="3">
        <v>1419</v>
      </c>
      <c r="D6" s="18">
        <v>30002158</v>
      </c>
      <c r="E6" s="3" t="s">
        <v>68</v>
      </c>
      <c r="F6" s="3" t="s">
        <v>68</v>
      </c>
      <c r="G6" s="4" t="s">
        <v>38</v>
      </c>
      <c r="H6" s="4" t="s">
        <v>79</v>
      </c>
      <c r="I6" s="4" t="s">
        <v>92</v>
      </c>
      <c r="J6" s="4" t="s">
        <v>91</v>
      </c>
      <c r="K6" s="4" t="s">
        <v>39</v>
      </c>
      <c r="L6" s="4" t="s">
        <v>54</v>
      </c>
      <c r="M6" s="4" t="s">
        <v>39</v>
      </c>
      <c r="N6" s="5" t="s">
        <v>100</v>
      </c>
      <c r="O6" s="5"/>
      <c r="P6" t="s">
        <v>129</v>
      </c>
      <c r="Q6" s="5" t="s">
        <v>75</v>
      </c>
      <c r="R6" s="5" t="s">
        <v>126</v>
      </c>
      <c r="S6" s="5" t="s">
        <v>49</v>
      </c>
      <c r="T6" s="5">
        <v>1</v>
      </c>
      <c r="U6" s="5" t="s">
        <v>43</v>
      </c>
      <c r="V6" s="6">
        <v>44562</v>
      </c>
      <c r="W6" s="7">
        <v>11.967213114754099</v>
      </c>
      <c r="X6" s="6">
        <f t="shared" si="0"/>
        <v>44896</v>
      </c>
      <c r="Y6" s="8">
        <v>365</v>
      </c>
      <c r="Z6" s="8">
        <v>0</v>
      </c>
      <c r="AA6" s="9">
        <v>10726</v>
      </c>
      <c r="AB6" s="10">
        <v>2569</v>
      </c>
      <c r="AC6" s="10">
        <v>2569</v>
      </c>
      <c r="AD6" s="10">
        <v>0</v>
      </c>
      <c r="AE6" s="10"/>
      <c r="AF6" s="10"/>
      <c r="AG6" s="10"/>
      <c r="AH6" s="11"/>
      <c r="AI6" s="11"/>
      <c r="AJ6" s="11"/>
      <c r="AK6" s="10">
        <v>2569</v>
      </c>
      <c r="AL6" s="10">
        <v>0</v>
      </c>
      <c r="AM6" s="12">
        <v>0.23949999999999999</v>
      </c>
      <c r="AN6" s="12">
        <v>5.3262591891556647E-4</v>
      </c>
      <c r="AO6" s="13" t="s">
        <v>44</v>
      </c>
      <c r="AP6" s="14"/>
      <c r="AQ6" s="13" t="s">
        <v>45</v>
      </c>
      <c r="AR6" s="15" t="s">
        <v>46</v>
      </c>
      <c r="AS6" s="11"/>
      <c r="AT6" s="16" t="s">
        <v>96</v>
      </c>
      <c r="AU6" s="16"/>
      <c r="AV6" s="17"/>
      <c r="AW6" s="11"/>
      <c r="AX6" s="11"/>
      <c r="AY6" s="11"/>
      <c r="AZ6" s="11"/>
    </row>
    <row r="7" spans="1:52" s="13" customFormat="1" ht="15.6">
      <c r="A7" s="34" t="s">
        <v>131</v>
      </c>
      <c r="B7" s="3">
        <v>1421</v>
      </c>
      <c r="C7" s="3">
        <v>1421</v>
      </c>
      <c r="D7" s="18">
        <v>30002158</v>
      </c>
      <c r="E7" s="3" t="s">
        <v>68</v>
      </c>
      <c r="F7" s="3" t="s">
        <v>68</v>
      </c>
      <c r="G7" s="4" t="s">
        <v>38</v>
      </c>
      <c r="H7" s="4" t="s">
        <v>79</v>
      </c>
      <c r="I7" s="4" t="s">
        <v>92</v>
      </c>
      <c r="J7" s="4" t="s">
        <v>91</v>
      </c>
      <c r="K7" s="4" t="s">
        <v>39</v>
      </c>
      <c r="L7" s="4" t="s">
        <v>54</v>
      </c>
      <c r="M7" s="4" t="s">
        <v>39</v>
      </c>
      <c r="N7" s="5" t="s">
        <v>101</v>
      </c>
      <c r="O7" s="5"/>
      <c r="P7" t="s">
        <v>129</v>
      </c>
      <c r="Q7" s="5" t="s">
        <v>124</v>
      </c>
      <c r="R7" s="5" t="s">
        <v>53</v>
      </c>
      <c r="S7" s="5" t="s">
        <v>49</v>
      </c>
      <c r="T7" s="5">
        <v>1</v>
      </c>
      <c r="U7" s="5" t="s">
        <v>43</v>
      </c>
      <c r="V7" s="6">
        <v>44562</v>
      </c>
      <c r="W7" s="7">
        <v>11.967213114754099</v>
      </c>
      <c r="X7" s="6">
        <f t="shared" si="0"/>
        <v>44896</v>
      </c>
      <c r="Y7" s="8">
        <v>365</v>
      </c>
      <c r="Z7" s="8">
        <v>0</v>
      </c>
      <c r="AA7" s="9">
        <v>628.79999999999995</v>
      </c>
      <c r="AB7" s="10">
        <v>208.8</v>
      </c>
      <c r="AC7" s="10">
        <v>208.8</v>
      </c>
      <c r="AD7" s="10">
        <v>0</v>
      </c>
      <c r="AE7" s="10"/>
      <c r="AF7" s="10"/>
      <c r="AG7" s="10"/>
      <c r="AH7" s="11"/>
      <c r="AI7" s="11"/>
      <c r="AJ7" s="11"/>
      <c r="AK7" s="10">
        <v>208.8</v>
      </c>
      <c r="AL7" s="10">
        <v>0</v>
      </c>
      <c r="AM7" s="12">
        <v>0.33210000000000001</v>
      </c>
      <c r="AN7" s="12">
        <v>4.329010971956804E-5</v>
      </c>
      <c r="AO7" s="13" t="s">
        <v>44</v>
      </c>
      <c r="AP7" s="14"/>
      <c r="AQ7" s="13" t="s">
        <v>45</v>
      </c>
      <c r="AR7" s="15" t="s">
        <v>46</v>
      </c>
      <c r="AS7" s="11"/>
      <c r="AT7" s="16" t="s">
        <v>96</v>
      </c>
      <c r="AU7" s="16"/>
      <c r="AV7" s="17"/>
      <c r="AW7" s="11"/>
      <c r="AX7" s="11"/>
      <c r="AY7" s="11"/>
      <c r="AZ7" s="11"/>
    </row>
    <row r="8" spans="1:52" s="13" customFormat="1" ht="15.6">
      <c r="A8" s="34" t="s">
        <v>131</v>
      </c>
      <c r="B8" s="3">
        <v>1423</v>
      </c>
      <c r="C8" s="3">
        <v>1423</v>
      </c>
      <c r="D8" s="18">
        <v>30002158</v>
      </c>
      <c r="E8" s="3" t="s">
        <v>68</v>
      </c>
      <c r="F8" s="3" t="s">
        <v>68</v>
      </c>
      <c r="G8" s="4" t="s">
        <v>38</v>
      </c>
      <c r="H8" s="4" t="s">
        <v>79</v>
      </c>
      <c r="I8" s="4" t="s">
        <v>92</v>
      </c>
      <c r="J8" s="4" t="s">
        <v>91</v>
      </c>
      <c r="K8" s="4" t="s">
        <v>39</v>
      </c>
      <c r="L8" s="4" t="s">
        <v>54</v>
      </c>
      <c r="M8" s="4" t="s">
        <v>39</v>
      </c>
      <c r="N8" s="5" t="s">
        <v>102</v>
      </c>
      <c r="O8" s="5"/>
      <c r="P8" t="s">
        <v>129</v>
      </c>
      <c r="Q8" s="5" t="s">
        <v>75</v>
      </c>
      <c r="R8" s="5" t="s">
        <v>53</v>
      </c>
      <c r="S8" s="5" t="s">
        <v>49</v>
      </c>
      <c r="T8" s="5">
        <v>1</v>
      </c>
      <c r="U8" s="5" t="s">
        <v>43</v>
      </c>
      <c r="V8" s="6">
        <v>44562</v>
      </c>
      <c r="W8" s="7">
        <v>11.967213114754099</v>
      </c>
      <c r="X8" s="6">
        <f t="shared" si="0"/>
        <v>44896</v>
      </c>
      <c r="Y8" s="8">
        <v>365</v>
      </c>
      <c r="Z8" s="8">
        <v>0</v>
      </c>
      <c r="AA8" s="9">
        <v>11929</v>
      </c>
      <c r="AB8" s="10">
        <v>420.5</v>
      </c>
      <c r="AC8" s="10">
        <v>420.5</v>
      </c>
      <c r="AD8" s="10">
        <v>0</v>
      </c>
      <c r="AE8" s="10"/>
      <c r="AF8" s="10"/>
      <c r="AG8" s="10"/>
      <c r="AH8" s="11"/>
      <c r="AI8" s="11"/>
      <c r="AJ8" s="11"/>
      <c r="AK8" s="10">
        <v>420.5</v>
      </c>
      <c r="AL8" s="10">
        <v>0</v>
      </c>
      <c r="AM8" s="12">
        <v>3.5299999999999998E-2</v>
      </c>
      <c r="AN8" s="12">
        <v>8.7181470963018968E-5</v>
      </c>
      <c r="AO8" s="13" t="s">
        <v>44</v>
      </c>
      <c r="AP8" s="14"/>
      <c r="AQ8" s="13" t="s">
        <v>45</v>
      </c>
      <c r="AR8" s="15" t="s">
        <v>46</v>
      </c>
      <c r="AS8" s="11"/>
      <c r="AT8" s="16" t="s">
        <v>96</v>
      </c>
      <c r="AU8" s="16"/>
      <c r="AV8" s="17"/>
      <c r="AW8" s="11"/>
      <c r="AX8" s="11"/>
      <c r="AY8" s="11"/>
      <c r="AZ8" s="11"/>
    </row>
    <row r="9" spans="1:52" s="13" customFormat="1" ht="15.6">
      <c r="A9" s="34" t="s">
        <v>131</v>
      </c>
      <c r="B9" s="3">
        <v>1372</v>
      </c>
      <c r="C9" s="3">
        <v>1372</v>
      </c>
      <c r="D9" s="18">
        <v>630780997</v>
      </c>
      <c r="E9" s="3" t="s">
        <v>69</v>
      </c>
      <c r="F9" s="3" t="s">
        <v>69</v>
      </c>
      <c r="G9" s="4" t="s">
        <v>38</v>
      </c>
      <c r="H9" s="4" t="s">
        <v>79</v>
      </c>
      <c r="I9" s="4" t="s">
        <v>89</v>
      </c>
      <c r="J9" s="4" t="s">
        <v>90</v>
      </c>
      <c r="K9" s="4" t="s">
        <v>39</v>
      </c>
      <c r="L9" s="4" t="s">
        <v>40</v>
      </c>
      <c r="M9" s="4" t="s">
        <v>39</v>
      </c>
      <c r="N9" s="5" t="s">
        <v>41</v>
      </c>
      <c r="O9" s="5" t="s">
        <v>42</v>
      </c>
      <c r="P9" s="33" t="s">
        <v>130</v>
      </c>
      <c r="Q9" s="33" t="s">
        <v>130</v>
      </c>
      <c r="R9" s="5" t="s">
        <v>125</v>
      </c>
      <c r="S9" s="5" t="s">
        <v>127</v>
      </c>
      <c r="T9" s="5"/>
      <c r="U9" s="5" t="s">
        <v>43</v>
      </c>
      <c r="V9" s="6">
        <v>44774</v>
      </c>
      <c r="W9" s="7">
        <v>35.934426229508198</v>
      </c>
      <c r="X9" s="6">
        <f t="shared" si="0"/>
        <v>45839</v>
      </c>
      <c r="Y9" s="8">
        <v>153</v>
      </c>
      <c r="Z9" s="8">
        <v>212</v>
      </c>
      <c r="AA9" s="9">
        <v>0</v>
      </c>
      <c r="AB9" s="10">
        <v>0</v>
      </c>
      <c r="AC9" s="10">
        <v>0</v>
      </c>
      <c r="AD9" s="10">
        <v>0</v>
      </c>
      <c r="AE9" s="10"/>
      <c r="AF9" s="10"/>
      <c r="AG9" s="10"/>
      <c r="AH9" s="11"/>
      <c r="AI9" s="11"/>
      <c r="AJ9" s="11"/>
      <c r="AK9" s="10">
        <v>0</v>
      </c>
      <c r="AL9" s="10">
        <v>0</v>
      </c>
      <c r="AM9" s="12">
        <v>0</v>
      </c>
      <c r="AN9" s="12">
        <v>0</v>
      </c>
      <c r="AO9" s="13" t="s">
        <v>44</v>
      </c>
      <c r="AP9" s="14"/>
      <c r="AQ9" s="13" t="s">
        <v>45</v>
      </c>
      <c r="AR9" s="15" t="s">
        <v>46</v>
      </c>
      <c r="AS9" s="11"/>
      <c r="AT9" s="16" t="s">
        <v>96</v>
      </c>
      <c r="AU9" s="16"/>
      <c r="AV9" s="17"/>
      <c r="AW9" s="11"/>
      <c r="AX9" s="11"/>
      <c r="AY9" s="11"/>
      <c r="AZ9" s="11"/>
    </row>
    <row r="10" spans="1:52" s="13" customFormat="1" ht="15.6">
      <c r="A10" s="34" t="s">
        <v>131</v>
      </c>
      <c r="B10" s="3">
        <v>1373</v>
      </c>
      <c r="C10" s="3">
        <v>1373</v>
      </c>
      <c r="D10" s="18">
        <v>630780997</v>
      </c>
      <c r="E10" s="3" t="s">
        <v>69</v>
      </c>
      <c r="F10" s="3" t="s">
        <v>69</v>
      </c>
      <c r="G10" s="4" t="s">
        <v>38</v>
      </c>
      <c r="H10" s="4" t="s">
        <v>79</v>
      </c>
      <c r="I10" s="4" t="s">
        <v>92</v>
      </c>
      <c r="J10" s="4" t="s">
        <v>91</v>
      </c>
      <c r="K10" s="4" t="s">
        <v>39</v>
      </c>
      <c r="L10" s="4" t="s">
        <v>54</v>
      </c>
      <c r="M10" s="4" t="s">
        <v>39</v>
      </c>
      <c r="N10" s="5" t="s">
        <v>103</v>
      </c>
      <c r="O10" s="5" t="s">
        <v>59</v>
      </c>
      <c r="P10" s="33" t="s">
        <v>130</v>
      </c>
      <c r="Q10" s="5" t="s">
        <v>75</v>
      </c>
      <c r="R10" s="5" t="s">
        <v>53</v>
      </c>
      <c r="S10" s="5" t="s">
        <v>49</v>
      </c>
      <c r="T10" s="5">
        <v>3</v>
      </c>
      <c r="U10" s="5" t="s">
        <v>43</v>
      </c>
      <c r="V10" s="6">
        <v>44926</v>
      </c>
      <c r="W10" s="7">
        <v>35.934426229508198</v>
      </c>
      <c r="X10" s="6">
        <f>DATE(YEAR(V10), MONTH(V10)+W10, DAY(V10))</f>
        <v>45992</v>
      </c>
      <c r="Y10" s="8">
        <v>1</v>
      </c>
      <c r="Z10" s="8">
        <v>364</v>
      </c>
      <c r="AA10" s="9">
        <v>0</v>
      </c>
      <c r="AB10" s="10">
        <v>0</v>
      </c>
      <c r="AC10" s="10">
        <v>0</v>
      </c>
      <c r="AD10" s="10">
        <v>0</v>
      </c>
      <c r="AE10" s="10"/>
      <c r="AF10" s="10"/>
      <c r="AG10" s="10"/>
      <c r="AH10" s="11"/>
      <c r="AI10" s="11"/>
      <c r="AJ10" s="11"/>
      <c r="AK10" s="10">
        <v>0</v>
      </c>
      <c r="AL10" s="10">
        <v>0</v>
      </c>
      <c r="AM10" s="12">
        <v>0</v>
      </c>
      <c r="AN10" s="12">
        <v>0</v>
      </c>
      <c r="AO10" s="13" t="s">
        <v>44</v>
      </c>
      <c r="AP10" s="14"/>
      <c r="AQ10" s="13" t="s">
        <v>45</v>
      </c>
      <c r="AR10" s="15" t="s">
        <v>46</v>
      </c>
      <c r="AS10" s="11"/>
      <c r="AT10" s="16" t="s">
        <v>96</v>
      </c>
      <c r="AU10" s="16"/>
      <c r="AV10" s="17"/>
      <c r="AW10" s="11"/>
      <c r="AX10" s="11"/>
      <c r="AY10" s="11"/>
      <c r="AZ10" s="11"/>
    </row>
    <row r="11" spans="1:52" s="13" customFormat="1" ht="15.6">
      <c r="A11" s="34" t="s">
        <v>131</v>
      </c>
      <c r="B11" s="3">
        <v>1385</v>
      </c>
      <c r="C11" s="3">
        <v>1385</v>
      </c>
      <c r="D11" s="18">
        <v>630781367</v>
      </c>
      <c r="E11" s="3" t="s">
        <v>69</v>
      </c>
      <c r="F11" s="3" t="s">
        <v>69</v>
      </c>
      <c r="G11" s="4" t="s">
        <v>38</v>
      </c>
      <c r="H11" s="4" t="s">
        <v>79</v>
      </c>
      <c r="I11" s="4" t="s">
        <v>89</v>
      </c>
      <c r="J11" s="4" t="s">
        <v>90</v>
      </c>
      <c r="K11" s="4" t="s">
        <v>39</v>
      </c>
      <c r="L11" s="4" t="s">
        <v>40</v>
      </c>
      <c r="M11" s="4" t="s">
        <v>39</v>
      </c>
      <c r="N11" s="5" t="s">
        <v>41</v>
      </c>
      <c r="O11" s="5" t="s">
        <v>42</v>
      </c>
      <c r="P11" t="s">
        <v>129</v>
      </c>
      <c r="Q11" s="5" t="s">
        <v>78</v>
      </c>
      <c r="R11" s="5" t="s">
        <v>125</v>
      </c>
      <c r="S11" s="5" t="s">
        <v>127</v>
      </c>
      <c r="T11" s="5"/>
      <c r="U11" s="5" t="s">
        <v>43</v>
      </c>
      <c r="V11" s="6">
        <v>44774</v>
      </c>
      <c r="W11" s="7">
        <v>35.934426229508198</v>
      </c>
      <c r="X11" s="6">
        <f t="shared" si="0"/>
        <v>45839</v>
      </c>
      <c r="Y11" s="8">
        <v>153</v>
      </c>
      <c r="Z11" s="8">
        <v>212</v>
      </c>
      <c r="AA11" s="9">
        <v>0</v>
      </c>
      <c r="AB11" s="10">
        <v>0</v>
      </c>
      <c r="AC11" s="10">
        <v>0</v>
      </c>
      <c r="AD11" s="10">
        <v>0</v>
      </c>
      <c r="AE11" s="10"/>
      <c r="AF11" s="10"/>
      <c r="AG11" s="10"/>
      <c r="AH11" s="11"/>
      <c r="AI11" s="11"/>
      <c r="AJ11" s="11"/>
      <c r="AK11" s="10">
        <v>0</v>
      </c>
      <c r="AL11" s="10">
        <v>0</v>
      </c>
      <c r="AM11" s="12">
        <v>0</v>
      </c>
      <c r="AN11" s="12">
        <v>0</v>
      </c>
      <c r="AO11" s="13" t="s">
        <v>44</v>
      </c>
      <c r="AP11" s="14"/>
      <c r="AQ11" s="13" t="s">
        <v>45</v>
      </c>
      <c r="AR11" s="15" t="s">
        <v>46</v>
      </c>
      <c r="AS11" s="11"/>
      <c r="AT11" s="16" t="s">
        <v>96</v>
      </c>
      <c r="AU11" s="16"/>
      <c r="AV11" s="17"/>
      <c r="AW11" s="11"/>
      <c r="AX11" s="11"/>
      <c r="AY11" s="11"/>
      <c r="AZ11" s="11"/>
    </row>
    <row r="12" spans="1:52" s="13" customFormat="1" ht="15.6">
      <c r="A12" s="34" t="s">
        <v>131</v>
      </c>
      <c r="B12" s="3">
        <v>1341</v>
      </c>
      <c r="C12" s="3">
        <v>1341</v>
      </c>
      <c r="D12" s="18">
        <v>30180020</v>
      </c>
      <c r="E12" s="3" t="s">
        <v>71</v>
      </c>
      <c r="F12" s="3" t="s">
        <v>71</v>
      </c>
      <c r="G12" s="4" t="s">
        <v>38</v>
      </c>
      <c r="H12" s="4" t="s">
        <v>79</v>
      </c>
      <c r="I12" s="4" t="s">
        <v>89</v>
      </c>
      <c r="J12" s="4" t="s">
        <v>90</v>
      </c>
      <c r="K12" s="4" t="s">
        <v>39</v>
      </c>
      <c r="L12" s="4" t="s">
        <v>40</v>
      </c>
      <c r="M12" s="4" t="s">
        <v>39</v>
      </c>
      <c r="N12" s="5" t="s">
        <v>41</v>
      </c>
      <c r="O12" s="5" t="s">
        <v>42</v>
      </c>
      <c r="P12" s="33" t="s">
        <v>130</v>
      </c>
      <c r="Q12" s="5" t="s">
        <v>75</v>
      </c>
      <c r="R12" s="5" t="s">
        <v>125</v>
      </c>
      <c r="S12" s="5" t="s">
        <v>127</v>
      </c>
      <c r="T12" s="5"/>
      <c r="U12" s="5" t="s">
        <v>43</v>
      </c>
      <c r="V12" s="6">
        <v>44774</v>
      </c>
      <c r="W12" s="7">
        <v>35.934426229508198</v>
      </c>
      <c r="X12" s="6">
        <f t="shared" si="0"/>
        <v>45839</v>
      </c>
      <c r="Y12" s="8">
        <v>153</v>
      </c>
      <c r="Z12" s="8">
        <v>212</v>
      </c>
      <c r="AA12" s="9">
        <v>0</v>
      </c>
      <c r="AB12" s="10">
        <v>0</v>
      </c>
      <c r="AC12" s="10">
        <v>0</v>
      </c>
      <c r="AD12" s="10">
        <v>0</v>
      </c>
      <c r="AE12" s="10"/>
      <c r="AF12" s="10"/>
      <c r="AG12" s="10"/>
      <c r="AH12" s="11"/>
      <c r="AI12" s="11"/>
      <c r="AJ12" s="11"/>
      <c r="AK12" s="10">
        <v>0</v>
      </c>
      <c r="AL12" s="10">
        <v>0</v>
      </c>
      <c r="AM12" s="12">
        <v>0</v>
      </c>
      <c r="AN12" s="12">
        <v>0</v>
      </c>
      <c r="AO12" s="13" t="s">
        <v>44</v>
      </c>
      <c r="AP12" s="14"/>
      <c r="AQ12" s="13" t="s">
        <v>45</v>
      </c>
      <c r="AR12" s="15" t="s">
        <v>46</v>
      </c>
      <c r="AS12" s="11"/>
      <c r="AT12" s="16" t="s">
        <v>96</v>
      </c>
      <c r="AU12" s="16"/>
      <c r="AV12" s="17"/>
      <c r="AW12" s="11"/>
      <c r="AX12" s="11"/>
      <c r="AY12" s="11"/>
      <c r="AZ12" s="11"/>
    </row>
    <row r="13" spans="1:52" s="13" customFormat="1" ht="15.6">
      <c r="A13" s="34" t="s">
        <v>131</v>
      </c>
      <c r="B13" s="3">
        <v>1451</v>
      </c>
      <c r="C13" s="3">
        <v>1451</v>
      </c>
      <c r="D13" s="18">
        <v>630781029</v>
      </c>
      <c r="E13" s="3" t="s">
        <v>72</v>
      </c>
      <c r="F13" s="3" t="s">
        <v>72</v>
      </c>
      <c r="G13" s="4" t="s">
        <v>38</v>
      </c>
      <c r="H13" s="4" t="s">
        <v>79</v>
      </c>
      <c r="I13" s="4" t="s">
        <v>89</v>
      </c>
      <c r="J13" s="4" t="s">
        <v>90</v>
      </c>
      <c r="K13" s="4" t="s">
        <v>39</v>
      </c>
      <c r="L13" s="4" t="s">
        <v>40</v>
      </c>
      <c r="M13" s="4" t="s">
        <v>39</v>
      </c>
      <c r="N13" s="5" t="s">
        <v>41</v>
      </c>
      <c r="O13" s="5" t="s">
        <v>42</v>
      </c>
      <c r="P13" t="s">
        <v>129</v>
      </c>
      <c r="Q13" s="5" t="s">
        <v>75</v>
      </c>
      <c r="R13" s="5" t="s">
        <v>125</v>
      </c>
      <c r="S13" s="5" t="s">
        <v>127</v>
      </c>
      <c r="T13" s="5"/>
      <c r="U13" s="5" t="s">
        <v>43</v>
      </c>
      <c r="V13" s="6">
        <v>44774</v>
      </c>
      <c r="W13" s="7">
        <v>35.934426229508198</v>
      </c>
      <c r="X13" s="6">
        <f t="shared" si="0"/>
        <v>45839</v>
      </c>
      <c r="Y13" s="8">
        <v>153</v>
      </c>
      <c r="Z13" s="8">
        <v>212</v>
      </c>
      <c r="AA13" s="9">
        <v>9392</v>
      </c>
      <c r="AB13" s="10">
        <v>892</v>
      </c>
      <c r="AC13" s="10">
        <v>373.90684931506854</v>
      </c>
      <c r="AD13" s="10">
        <v>518.0931506849314</v>
      </c>
      <c r="AE13" s="10"/>
      <c r="AF13" s="10"/>
      <c r="AG13" s="10"/>
      <c r="AH13" s="11"/>
      <c r="AI13" s="11"/>
      <c r="AJ13" s="11"/>
      <c r="AK13" s="10">
        <v>373.90684931506854</v>
      </c>
      <c r="AL13" s="10">
        <v>518.0931506849314</v>
      </c>
      <c r="AM13" s="12">
        <v>9.5000000000000001E-2</v>
      </c>
      <c r="AN13" s="12">
        <v>7.7521401014115474E-5</v>
      </c>
      <c r="AO13" s="13" t="s">
        <v>44</v>
      </c>
      <c r="AP13" s="14"/>
      <c r="AQ13" s="13" t="s">
        <v>45</v>
      </c>
      <c r="AR13" s="15" t="s">
        <v>46</v>
      </c>
      <c r="AS13" s="11"/>
      <c r="AT13" s="16" t="s">
        <v>96</v>
      </c>
      <c r="AU13" s="16"/>
      <c r="AV13" s="17"/>
      <c r="AW13" s="11"/>
      <c r="AX13" s="11"/>
      <c r="AY13" s="11"/>
      <c r="AZ13" s="11"/>
    </row>
    <row r="14" spans="1:52" s="13" customFormat="1" ht="15.6">
      <c r="A14" s="34" t="s">
        <v>131</v>
      </c>
      <c r="B14" s="3">
        <v>1467</v>
      </c>
      <c r="C14" s="3">
        <v>1467</v>
      </c>
      <c r="D14" s="18">
        <v>630000016</v>
      </c>
      <c r="E14" s="3" t="s">
        <v>73</v>
      </c>
      <c r="F14" s="3" t="s">
        <v>73</v>
      </c>
      <c r="G14" s="4" t="s">
        <v>38</v>
      </c>
      <c r="H14" s="4" t="s">
        <v>79</v>
      </c>
      <c r="I14" s="4" t="s">
        <v>89</v>
      </c>
      <c r="J14" s="4" t="s">
        <v>90</v>
      </c>
      <c r="K14" s="4" t="s">
        <v>39</v>
      </c>
      <c r="L14" s="4" t="s">
        <v>40</v>
      </c>
      <c r="M14" s="4" t="s">
        <v>39</v>
      </c>
      <c r="N14" s="5" t="s">
        <v>41</v>
      </c>
      <c r="O14" s="5" t="s">
        <v>42</v>
      </c>
      <c r="P14" t="s">
        <v>129</v>
      </c>
      <c r="Q14" s="5" t="s">
        <v>75</v>
      </c>
      <c r="R14" s="5" t="s">
        <v>125</v>
      </c>
      <c r="S14" s="5" t="s">
        <v>127</v>
      </c>
      <c r="T14" s="5"/>
      <c r="U14" s="5" t="s">
        <v>43</v>
      </c>
      <c r="V14" s="6">
        <v>44774</v>
      </c>
      <c r="W14" s="7">
        <v>35.934426229508198</v>
      </c>
      <c r="X14" s="6">
        <f t="shared" si="0"/>
        <v>45839</v>
      </c>
      <c r="Y14" s="8">
        <v>153</v>
      </c>
      <c r="Z14" s="8">
        <v>212</v>
      </c>
      <c r="AA14" s="9">
        <v>0</v>
      </c>
      <c r="AB14" s="10">
        <v>0</v>
      </c>
      <c r="AC14" s="10">
        <v>0</v>
      </c>
      <c r="AD14" s="10">
        <v>0</v>
      </c>
      <c r="AE14" s="10"/>
      <c r="AF14" s="10"/>
      <c r="AG14" s="10"/>
      <c r="AH14" s="11"/>
      <c r="AI14" s="11"/>
      <c r="AJ14" s="11"/>
      <c r="AK14" s="10">
        <v>0</v>
      </c>
      <c r="AL14" s="10">
        <v>0</v>
      </c>
      <c r="AM14" s="12">
        <v>0</v>
      </c>
      <c r="AN14" s="12">
        <v>0</v>
      </c>
      <c r="AO14" s="13" t="s">
        <v>44</v>
      </c>
      <c r="AP14" s="14"/>
      <c r="AQ14" s="13" t="s">
        <v>45</v>
      </c>
      <c r="AR14" s="15" t="s">
        <v>46</v>
      </c>
      <c r="AS14" s="11"/>
      <c r="AT14" s="16" t="s">
        <v>96</v>
      </c>
      <c r="AU14" s="16"/>
      <c r="AV14" s="17"/>
      <c r="AW14" s="11"/>
      <c r="AX14" s="11"/>
      <c r="AY14" s="11"/>
      <c r="AZ14" s="11"/>
    </row>
    <row r="15" spans="1:52" s="13" customFormat="1" ht="15.6">
      <c r="A15" s="34" t="s">
        <v>131</v>
      </c>
      <c r="B15" s="3">
        <v>1487</v>
      </c>
      <c r="C15" s="3">
        <v>1487</v>
      </c>
      <c r="D15" s="18">
        <v>630781011</v>
      </c>
      <c r="E15" s="3" t="s">
        <v>74</v>
      </c>
      <c r="F15" s="3" t="s">
        <v>74</v>
      </c>
      <c r="G15" s="4" t="s">
        <v>38</v>
      </c>
      <c r="H15" s="4" t="s">
        <v>79</v>
      </c>
      <c r="I15" s="4" t="s">
        <v>89</v>
      </c>
      <c r="J15" s="4" t="s">
        <v>90</v>
      </c>
      <c r="K15" s="4" t="s">
        <v>39</v>
      </c>
      <c r="L15" s="4" t="s">
        <v>40</v>
      </c>
      <c r="M15" s="4" t="s">
        <v>39</v>
      </c>
      <c r="N15" s="5" t="s">
        <v>41</v>
      </c>
      <c r="O15" s="5" t="s">
        <v>42</v>
      </c>
      <c r="P15" s="33" t="s">
        <v>130</v>
      </c>
      <c r="Q15" s="5" t="s">
        <v>75</v>
      </c>
      <c r="R15" s="5" t="s">
        <v>125</v>
      </c>
      <c r="S15" s="5" t="s">
        <v>127</v>
      </c>
      <c r="T15" s="5"/>
      <c r="U15" s="5" t="s">
        <v>43</v>
      </c>
      <c r="V15" s="6">
        <v>44774</v>
      </c>
      <c r="W15" s="7">
        <v>35.934426229508198</v>
      </c>
      <c r="X15" s="6">
        <f t="shared" si="0"/>
        <v>45839</v>
      </c>
      <c r="Y15" s="8">
        <v>153</v>
      </c>
      <c r="Z15" s="8">
        <v>212</v>
      </c>
      <c r="AA15" s="9">
        <v>5920</v>
      </c>
      <c r="AB15" s="10">
        <v>0</v>
      </c>
      <c r="AC15" s="10">
        <v>0</v>
      </c>
      <c r="AD15" s="10">
        <v>0</v>
      </c>
      <c r="AE15" s="10"/>
      <c r="AF15" s="10"/>
      <c r="AG15" s="10"/>
      <c r="AH15" s="11"/>
      <c r="AI15" s="11"/>
      <c r="AJ15" s="11"/>
      <c r="AK15" s="10">
        <v>0</v>
      </c>
      <c r="AL15" s="10">
        <v>0</v>
      </c>
      <c r="AM15" s="12">
        <v>0</v>
      </c>
      <c r="AN15" s="12">
        <v>0</v>
      </c>
      <c r="AO15" s="13" t="s">
        <v>44</v>
      </c>
      <c r="AP15" s="14"/>
      <c r="AQ15" s="13" t="s">
        <v>45</v>
      </c>
      <c r="AR15" s="15" t="s">
        <v>46</v>
      </c>
      <c r="AS15" s="11"/>
      <c r="AT15" s="16" t="s">
        <v>96</v>
      </c>
      <c r="AU15" s="16"/>
      <c r="AV15" s="17"/>
      <c r="AW15" s="11"/>
      <c r="AX15" s="11"/>
      <c r="AY15" s="11"/>
      <c r="AZ15" s="11"/>
    </row>
    <row r="16" spans="1:52" s="13" customFormat="1" ht="15.6">
      <c r="A16" s="34" t="s">
        <v>131</v>
      </c>
      <c r="B16" s="3">
        <v>1523</v>
      </c>
      <c r="C16" s="3">
        <v>1523</v>
      </c>
      <c r="D16" s="18">
        <v>630780989</v>
      </c>
      <c r="E16" s="3" t="s">
        <v>70</v>
      </c>
      <c r="F16" t="s">
        <v>128</v>
      </c>
      <c r="G16" s="4" t="s">
        <v>38</v>
      </c>
      <c r="H16" s="4" t="s">
        <v>50</v>
      </c>
      <c r="I16" s="4" t="s">
        <v>55</v>
      </c>
      <c r="J16" s="4" t="s">
        <v>93</v>
      </c>
      <c r="K16" s="4" t="s">
        <v>39</v>
      </c>
      <c r="L16" s="4" t="s">
        <v>56</v>
      </c>
      <c r="M16" s="4" t="s">
        <v>39</v>
      </c>
      <c r="N16" s="5" t="s">
        <v>104</v>
      </c>
      <c r="O16" s="5" t="s">
        <v>67</v>
      </c>
      <c r="P16" t="s">
        <v>129</v>
      </c>
      <c r="Q16" s="5" t="s">
        <v>75</v>
      </c>
      <c r="R16" s="5" t="s">
        <v>53</v>
      </c>
      <c r="S16" s="5" t="s">
        <v>127</v>
      </c>
      <c r="T16" s="5"/>
      <c r="U16" s="5" t="s">
        <v>60</v>
      </c>
      <c r="V16" s="6">
        <v>44738</v>
      </c>
      <c r="W16" s="7">
        <v>35.967213114754095</v>
      </c>
      <c r="X16" s="6">
        <f t="shared" si="0"/>
        <v>45803</v>
      </c>
      <c r="Y16" s="8">
        <v>189</v>
      </c>
      <c r="Z16" s="8">
        <v>176</v>
      </c>
      <c r="AA16" s="9">
        <v>33000</v>
      </c>
      <c r="AB16" s="10">
        <v>1725</v>
      </c>
      <c r="AC16" s="10">
        <v>893.21917808219177</v>
      </c>
      <c r="AD16" s="10">
        <v>831.780821917808</v>
      </c>
      <c r="AE16" s="10">
        <v>1725</v>
      </c>
      <c r="AF16" s="10">
        <v>892.40419708029219</v>
      </c>
      <c r="AG16" s="10">
        <v>831.02189781021889</v>
      </c>
      <c r="AH16" s="11"/>
      <c r="AI16" s="11"/>
      <c r="AJ16" s="11"/>
      <c r="AK16" s="10">
        <v>892.40419708029219</v>
      </c>
      <c r="AL16" s="10">
        <v>831.02189781021889</v>
      </c>
      <c r="AM16" s="12">
        <v>5.2299999999999999E-2</v>
      </c>
      <c r="AN16" s="12">
        <v>1.850204770393145E-4</v>
      </c>
      <c r="AO16" s="13" t="s">
        <v>44</v>
      </c>
      <c r="AP16" s="14"/>
      <c r="AQ16" s="13" t="s">
        <v>45</v>
      </c>
      <c r="AR16" s="15" t="s">
        <v>46</v>
      </c>
      <c r="AS16" s="11"/>
      <c r="AT16" s="16" t="s">
        <v>96</v>
      </c>
      <c r="AU16" s="16"/>
      <c r="AV16" s="17"/>
      <c r="AW16" s="11"/>
      <c r="AX16" s="11"/>
      <c r="AY16" s="11"/>
      <c r="AZ16" s="11"/>
    </row>
    <row r="17" spans="1:52" s="13" customFormat="1" ht="15.6">
      <c r="A17" s="34" t="s">
        <v>131</v>
      </c>
      <c r="B17" s="3">
        <v>1780</v>
      </c>
      <c r="C17" s="3">
        <v>1780</v>
      </c>
      <c r="D17" s="18">
        <v>630780989</v>
      </c>
      <c r="E17" s="3" t="s">
        <v>70</v>
      </c>
      <c r="F17" s="3" t="s">
        <v>70</v>
      </c>
      <c r="G17" s="4" t="s">
        <v>38</v>
      </c>
      <c r="H17" s="4" t="s">
        <v>50</v>
      </c>
      <c r="I17" s="4" t="s">
        <v>64</v>
      </c>
      <c r="J17" s="4" t="s">
        <v>94</v>
      </c>
      <c r="K17" s="4" t="s">
        <v>39</v>
      </c>
      <c r="L17" s="4" t="s">
        <v>65</v>
      </c>
      <c r="M17" s="4" t="s">
        <v>39</v>
      </c>
      <c r="N17" s="5" t="s">
        <v>66</v>
      </c>
      <c r="O17" s="5" t="s">
        <v>67</v>
      </c>
      <c r="P17" s="33" t="s">
        <v>130</v>
      </c>
      <c r="Q17" s="5" t="s">
        <v>75</v>
      </c>
      <c r="R17" s="5" t="s">
        <v>53</v>
      </c>
      <c r="S17" s="5" t="s">
        <v>127</v>
      </c>
      <c r="T17" s="5"/>
      <c r="U17" s="5" t="s">
        <v>60</v>
      </c>
      <c r="V17" s="6">
        <v>44743</v>
      </c>
      <c r="W17" s="7">
        <v>42</v>
      </c>
      <c r="X17" s="6">
        <f t="shared" si="0"/>
        <v>46023</v>
      </c>
      <c r="Y17" s="8">
        <v>184</v>
      </c>
      <c r="Z17" s="8">
        <v>181</v>
      </c>
      <c r="AA17" s="9">
        <v>22000</v>
      </c>
      <c r="AB17" s="10">
        <v>1160</v>
      </c>
      <c r="AC17" s="10">
        <v>584.08131352619216</v>
      </c>
      <c r="AD17" s="10">
        <v>574.55824863174348</v>
      </c>
      <c r="AE17" s="10">
        <v>1160</v>
      </c>
      <c r="AF17" s="10">
        <v>585.29250000000002</v>
      </c>
      <c r="AG17" s="10">
        <v>574.70749999999998</v>
      </c>
      <c r="AH17" s="11"/>
      <c r="AI17" s="11"/>
      <c r="AJ17" s="11"/>
      <c r="AK17" s="10">
        <v>585.29250000000002</v>
      </c>
      <c r="AL17" s="10">
        <v>574.70749999999998</v>
      </c>
      <c r="AM17" s="12">
        <v>5.2699999999999997E-2</v>
      </c>
      <c r="AN17" s="12">
        <v>1.2134758880766415E-4</v>
      </c>
      <c r="AO17" s="13" t="s">
        <v>44</v>
      </c>
      <c r="AP17" s="14"/>
      <c r="AQ17" s="13" t="s">
        <v>45</v>
      </c>
      <c r="AR17" s="15" t="s">
        <v>46</v>
      </c>
      <c r="AS17" s="11"/>
      <c r="AT17" s="16" t="s">
        <v>96</v>
      </c>
      <c r="AU17" s="16"/>
      <c r="AV17" s="17"/>
      <c r="AW17" s="11"/>
      <c r="AX17" s="11"/>
      <c r="AY17" s="11"/>
      <c r="AZ17" s="11"/>
    </row>
    <row r="18" spans="1:52" s="13" customFormat="1" ht="15.6">
      <c r="A18" s="34" t="s">
        <v>131</v>
      </c>
      <c r="B18" s="3">
        <v>1393</v>
      </c>
      <c r="C18" s="3">
        <v>1393</v>
      </c>
      <c r="D18" s="18">
        <v>30002158</v>
      </c>
      <c r="E18" s="3" t="s">
        <v>68</v>
      </c>
      <c r="F18" s="3" t="s">
        <v>68</v>
      </c>
      <c r="G18" s="4" t="s">
        <v>38</v>
      </c>
      <c r="H18" s="4" t="s">
        <v>50</v>
      </c>
      <c r="I18" s="4" t="s">
        <v>51</v>
      </c>
      <c r="J18" s="4" t="s">
        <v>95</v>
      </c>
      <c r="K18" s="4" t="s">
        <v>39</v>
      </c>
      <c r="L18" s="4" t="s">
        <v>52</v>
      </c>
      <c r="M18" s="4" t="s">
        <v>39</v>
      </c>
      <c r="N18" s="5" t="s">
        <v>105</v>
      </c>
      <c r="O18" s="5"/>
      <c r="P18" s="33" t="s">
        <v>130</v>
      </c>
      <c r="Q18" s="5" t="s">
        <v>75</v>
      </c>
      <c r="R18" s="5" t="s">
        <v>53</v>
      </c>
      <c r="S18" s="5" t="s">
        <v>127</v>
      </c>
      <c r="T18" s="5"/>
      <c r="U18" s="5" t="s">
        <v>43</v>
      </c>
      <c r="V18" s="6">
        <v>44562</v>
      </c>
      <c r="W18" s="7">
        <v>11.967213114754099</v>
      </c>
      <c r="X18" s="6">
        <f t="shared" si="0"/>
        <v>44896</v>
      </c>
      <c r="Y18" s="8">
        <v>365</v>
      </c>
      <c r="Z18" s="8">
        <v>0</v>
      </c>
      <c r="AA18" s="9">
        <v>7829</v>
      </c>
      <c r="AB18" s="10">
        <v>788</v>
      </c>
      <c r="AC18" s="10">
        <v>788</v>
      </c>
      <c r="AD18" s="10">
        <v>0</v>
      </c>
      <c r="AE18" s="10"/>
      <c r="AF18" s="10"/>
      <c r="AG18" s="10"/>
      <c r="AH18" s="11"/>
      <c r="AI18" s="11"/>
      <c r="AJ18" s="11"/>
      <c r="AK18" s="10">
        <v>788</v>
      </c>
      <c r="AL18" s="10">
        <v>0</v>
      </c>
      <c r="AM18" s="12">
        <v>0.1007</v>
      </c>
      <c r="AN18" s="12">
        <v>1.6337455200679892E-4</v>
      </c>
      <c r="AO18" s="13" t="s">
        <v>44</v>
      </c>
      <c r="AP18" s="14"/>
      <c r="AQ18" s="13" t="s">
        <v>45</v>
      </c>
      <c r="AR18" s="15" t="s">
        <v>46</v>
      </c>
      <c r="AS18" s="11"/>
      <c r="AT18" s="16" t="s">
        <v>96</v>
      </c>
      <c r="AU18" s="16"/>
      <c r="AV18" s="17"/>
      <c r="AW18" s="11"/>
      <c r="AX18" s="11"/>
      <c r="AY18" s="11"/>
      <c r="AZ18" s="11"/>
    </row>
    <row r="19" spans="1:52" s="13" customFormat="1" ht="15.6">
      <c r="A19" s="34" t="s">
        <v>131</v>
      </c>
      <c r="B19" s="3">
        <v>1391</v>
      </c>
      <c r="C19" s="3">
        <v>1391</v>
      </c>
      <c r="D19" s="18">
        <v>30002158</v>
      </c>
      <c r="E19" s="3" t="s">
        <v>68</v>
      </c>
      <c r="F19" s="3" t="s">
        <v>68</v>
      </c>
      <c r="G19" s="4" t="s">
        <v>38</v>
      </c>
      <c r="H19" s="4" t="s">
        <v>80</v>
      </c>
      <c r="I19" s="4" t="s">
        <v>82</v>
      </c>
      <c r="J19" s="4" t="s">
        <v>83</v>
      </c>
      <c r="K19" s="4" t="s">
        <v>39</v>
      </c>
      <c r="L19" s="4" t="s">
        <v>48</v>
      </c>
      <c r="M19" s="4" t="s">
        <v>39</v>
      </c>
      <c r="N19" s="5" t="s">
        <v>106</v>
      </c>
      <c r="O19" s="5" t="s">
        <v>112</v>
      </c>
      <c r="P19" s="33" t="s">
        <v>130</v>
      </c>
      <c r="Q19" s="5" t="s">
        <v>47</v>
      </c>
      <c r="R19" s="5" t="s">
        <v>76</v>
      </c>
      <c r="S19" s="5" t="s">
        <v>49</v>
      </c>
      <c r="T19" s="5">
        <v>1</v>
      </c>
      <c r="U19" s="5" t="s">
        <v>43</v>
      </c>
      <c r="V19" s="6">
        <v>44562</v>
      </c>
      <c r="W19" s="7">
        <v>11.967213114754099</v>
      </c>
      <c r="X19" s="6">
        <f t="shared" si="0"/>
        <v>44896</v>
      </c>
      <c r="Y19" s="8">
        <v>365</v>
      </c>
      <c r="Z19" s="8">
        <v>0</v>
      </c>
      <c r="AA19" s="9">
        <v>17400</v>
      </c>
      <c r="AB19" s="10">
        <v>7239</v>
      </c>
      <c r="AC19" s="10">
        <v>7239</v>
      </c>
      <c r="AD19" s="10">
        <v>0</v>
      </c>
      <c r="AE19" s="10"/>
      <c r="AF19" s="10"/>
      <c r="AG19" s="10"/>
      <c r="AH19" s="11"/>
      <c r="AI19" s="11"/>
      <c r="AJ19" s="11"/>
      <c r="AK19" s="10">
        <v>7239</v>
      </c>
      <c r="AL19" s="10">
        <v>0</v>
      </c>
      <c r="AM19" s="12">
        <v>0.41599999999999998</v>
      </c>
      <c r="AN19" s="12">
        <v>1.5008482004787022E-3</v>
      </c>
      <c r="AO19" s="13" t="s">
        <v>44</v>
      </c>
      <c r="AP19" s="14"/>
      <c r="AQ19" s="13" t="s">
        <v>45</v>
      </c>
      <c r="AR19" s="15" t="s">
        <v>46</v>
      </c>
      <c r="AS19" s="11"/>
      <c r="AT19" s="16" t="s">
        <v>96</v>
      </c>
      <c r="AU19" s="16"/>
      <c r="AV19" s="17"/>
      <c r="AW19" s="11"/>
      <c r="AX19" s="11"/>
      <c r="AY19" s="11"/>
      <c r="AZ19" s="11"/>
    </row>
    <row r="20" spans="1:52" s="13" customFormat="1" ht="15.6">
      <c r="A20" s="34" t="s">
        <v>131</v>
      </c>
      <c r="B20" s="3">
        <v>1418</v>
      </c>
      <c r="C20" s="3">
        <v>1418</v>
      </c>
      <c r="D20" s="18">
        <v>30002158</v>
      </c>
      <c r="E20" s="3" t="s">
        <v>68</v>
      </c>
      <c r="F20" s="3" t="s">
        <v>68</v>
      </c>
      <c r="G20" s="4" t="s">
        <v>38</v>
      </c>
      <c r="H20" s="4" t="s">
        <v>80</v>
      </c>
      <c r="I20" s="4" t="s">
        <v>82</v>
      </c>
      <c r="J20" s="4" t="s">
        <v>84</v>
      </c>
      <c r="K20" s="4" t="s">
        <v>39</v>
      </c>
      <c r="L20" s="4" t="s">
        <v>48</v>
      </c>
      <c r="M20" s="4" t="s">
        <v>39</v>
      </c>
      <c r="N20" s="5" t="s">
        <v>107</v>
      </c>
      <c r="O20" s="5" t="s">
        <v>113</v>
      </c>
      <c r="P20" t="s">
        <v>129</v>
      </c>
      <c r="Q20" s="5" t="s">
        <v>75</v>
      </c>
      <c r="R20" s="5" t="s">
        <v>53</v>
      </c>
      <c r="S20" s="5" t="s">
        <v>127</v>
      </c>
      <c r="T20" s="5"/>
      <c r="U20" s="5" t="s">
        <v>43</v>
      </c>
      <c r="V20" s="6">
        <v>44562</v>
      </c>
      <c r="W20" s="7">
        <v>11.967213114754099</v>
      </c>
      <c r="X20" s="6">
        <f t="shared" si="0"/>
        <v>44896</v>
      </c>
      <c r="Y20" s="8">
        <v>365</v>
      </c>
      <c r="Z20" s="8">
        <v>0</v>
      </c>
      <c r="AA20" s="9">
        <v>2380</v>
      </c>
      <c r="AB20" s="10">
        <v>4292</v>
      </c>
      <c r="AC20" s="10">
        <v>4292</v>
      </c>
      <c r="AD20" s="10">
        <v>0</v>
      </c>
      <c r="AE20" s="10"/>
      <c r="AF20" s="10"/>
      <c r="AG20" s="10"/>
      <c r="AH20" s="11"/>
      <c r="AI20" s="11"/>
      <c r="AJ20" s="11"/>
      <c r="AK20" s="10">
        <v>4292</v>
      </c>
      <c r="AL20" s="10">
        <v>0</v>
      </c>
      <c r="AM20" s="12">
        <v>1.8033999999999999</v>
      </c>
      <c r="AN20" s="12">
        <v>8.8985225534667632E-4</v>
      </c>
      <c r="AO20" s="13" t="s">
        <v>44</v>
      </c>
      <c r="AP20" s="14"/>
      <c r="AQ20" s="13" t="s">
        <v>45</v>
      </c>
      <c r="AR20" s="15" t="s">
        <v>46</v>
      </c>
      <c r="AS20" s="11"/>
      <c r="AT20" s="16" t="s">
        <v>96</v>
      </c>
      <c r="AU20" s="16"/>
      <c r="AV20" s="17"/>
      <c r="AW20" s="11"/>
      <c r="AX20" s="11"/>
      <c r="AY20" s="11"/>
      <c r="AZ20" s="11"/>
    </row>
    <row r="21" spans="1:52" s="13" customFormat="1" ht="15.6">
      <c r="A21" s="34" t="s">
        <v>131</v>
      </c>
      <c r="B21" s="3">
        <v>1379</v>
      </c>
      <c r="C21" s="3">
        <v>1379</v>
      </c>
      <c r="D21" s="18">
        <v>630780997</v>
      </c>
      <c r="E21" s="3" t="s">
        <v>69</v>
      </c>
      <c r="F21" s="3" t="s">
        <v>69</v>
      </c>
      <c r="G21" s="4" t="s">
        <v>38</v>
      </c>
      <c r="H21" s="4" t="s">
        <v>80</v>
      </c>
      <c r="I21" s="4" t="s">
        <v>81</v>
      </c>
      <c r="J21" s="4" t="s">
        <v>85</v>
      </c>
      <c r="K21" s="4" t="s">
        <v>39</v>
      </c>
      <c r="L21" s="4" t="s">
        <v>62</v>
      </c>
      <c r="M21" s="4" t="s">
        <v>39</v>
      </c>
      <c r="N21" s="5" t="s">
        <v>63</v>
      </c>
      <c r="O21" s="5" t="s">
        <v>114</v>
      </c>
      <c r="P21" s="33" t="s">
        <v>130</v>
      </c>
      <c r="Q21" s="5" t="s">
        <v>78</v>
      </c>
      <c r="R21" s="5" t="s">
        <v>125</v>
      </c>
      <c r="S21" s="5" t="s">
        <v>127</v>
      </c>
      <c r="T21" s="5"/>
      <c r="U21" s="5" t="s">
        <v>60</v>
      </c>
      <c r="V21" s="6">
        <v>44743</v>
      </c>
      <c r="W21" s="7">
        <v>12</v>
      </c>
      <c r="X21" s="6">
        <f t="shared" si="0"/>
        <v>45108</v>
      </c>
      <c r="Y21" s="8">
        <v>184</v>
      </c>
      <c r="Z21" s="8">
        <v>181</v>
      </c>
      <c r="AA21" s="9">
        <v>2700</v>
      </c>
      <c r="AB21" s="10">
        <v>500</v>
      </c>
      <c r="AC21" s="10">
        <v>252.05479452054794</v>
      </c>
      <c r="AD21" s="10">
        <v>247.94520547945206</v>
      </c>
      <c r="AE21" s="10">
        <v>200</v>
      </c>
      <c r="AF21" s="10">
        <v>100.5464480874317</v>
      </c>
      <c r="AG21" s="10">
        <v>98.907103825136616</v>
      </c>
      <c r="AH21" s="11"/>
      <c r="AI21" s="11"/>
      <c r="AJ21" s="11"/>
      <c r="AK21" s="10">
        <v>100.5464480874317</v>
      </c>
      <c r="AL21" s="10">
        <v>98.907103825136616</v>
      </c>
      <c r="AM21" s="12">
        <v>7.4099999999999999E-2</v>
      </c>
      <c r="AN21" s="12">
        <v>2.084610521847591E-5</v>
      </c>
      <c r="AO21" s="13" t="s">
        <v>44</v>
      </c>
      <c r="AP21" s="14"/>
      <c r="AQ21" s="13" t="s">
        <v>45</v>
      </c>
      <c r="AR21" s="15" t="s">
        <v>46</v>
      </c>
      <c r="AS21" s="11"/>
      <c r="AT21" s="16" t="s">
        <v>96</v>
      </c>
      <c r="AU21" s="16"/>
      <c r="AV21" s="17"/>
      <c r="AW21" s="11"/>
      <c r="AX21" s="11"/>
      <c r="AY21" s="11"/>
      <c r="AZ21" s="11"/>
    </row>
  </sheetData>
  <sortState xmlns:xlrd2="http://schemas.microsoft.com/office/spreadsheetml/2017/richdata2" ref="A2:BG21">
    <sortCondition ref="H2:H21"/>
  </sortState>
  <conditionalFormatting sqref="A1">
    <cfRule type="expression" dxfId="7" priority="1">
      <formula>#REF!="A RENSEIGNER ! OBLIGATOIRE"</formula>
    </cfRule>
  </conditionalFormatting>
  <conditionalFormatting sqref="F1">
    <cfRule type="containsBlanks" dxfId="6" priority="5">
      <formula>LEN(TRIM(F1))=0</formula>
    </cfRule>
  </conditionalFormatting>
  <conditionalFormatting sqref="L1">
    <cfRule type="containsBlanks" dxfId="5" priority="4">
      <formula>LEN(TRIM(L1))=0</formula>
    </cfRule>
  </conditionalFormatting>
  <conditionalFormatting sqref="Q1">
    <cfRule type="expression" dxfId="4" priority="2">
      <formula>AND($P1 &lt;&gt;"Sans objet (levier autre que mutualisation)",$Q1="")</formula>
    </cfRule>
  </conditionalFormatting>
  <conditionalFormatting sqref="T1">
    <cfRule type="expression" dxfId="3" priority="3">
      <formula>AND(COUNTIF($S1,"*Invest*"),ROW($S1)&lt;&gt;3,$T1="")</formula>
    </cfRule>
  </conditionalFormatting>
  <conditionalFormatting sqref="V1:W1 AA1 AO1">
    <cfRule type="containsBlanks" dxfId="2" priority="6">
      <formula>LEN(TRIM(V1))=0</formula>
    </cfRule>
  </conditionalFormatting>
  <conditionalFormatting sqref="AO1">
    <cfRule type="expression" dxfId="1" priority="7">
      <formula>AND(#REF!&gt;0,#REF!&lt;&gt;"",$AO1="Perte budgétaire")</formula>
    </cfRule>
    <cfRule type="expression" dxfId="0" priority="8">
      <formula>AND(#REF!&lt;0,$AO1&lt;&gt;"Perte budgétaire")</formula>
    </cfRule>
  </conditionalFormatting>
  <pageMargins left="0.78740157499999996" right="0.78740157499999996" top="0.984251969" bottom="0.984251969" header="0.4921259845" footer="0.4921259845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Plan action achats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Olivier FAUCONNIER</dc:creator>
  <cp:lastModifiedBy>Olivier FAUCONNIER</cp:lastModifiedBy>
  <dcterms:created xsi:type="dcterms:W3CDTF">2021-02-05T11:29:23Z</dcterms:created>
  <dcterms:modified xsi:type="dcterms:W3CDTF">2024-03-13T19:13:12Z</dcterms:modified>
</cp:coreProperties>
</file>